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3_2024\Spring 2024\"/>
    </mc:Choice>
  </mc:AlternateContent>
  <xr:revisionPtr revIDLastSave="0" documentId="13_ncr:1_{40434BDF-AB41-4863-B14C-75925E454D0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P 2024 NR Grad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2" l="1"/>
  <c r="H12" i="2"/>
  <c r="G12" i="2"/>
  <c r="F12" i="2"/>
  <c r="E12" i="2"/>
  <c r="D12" i="2"/>
  <c r="C12" i="2"/>
  <c r="B20" i="2" l="1"/>
  <c r="I17" i="2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<sst xmlns="http://schemas.openxmlformats.org/spreadsheetml/2006/main" count="32" uniqueCount="32">
  <si>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</si>
  <si>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</si>
  <si>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</si>
  <si>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</si>
  <si>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</si>
  <si>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</si>
  <si>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</si>
  <si>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</si>
  <si>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</si>
  <si>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</si>
  <si>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</si>
  <si>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</si>
  <si>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</si>
  <si>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</si>
  <si>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</si>
  <si>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</si>
  <si>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</si>
  <si>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</si>
  <si>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</si>
  <si>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</si>
  <si>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</si>
  <si>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</si>
  <si>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</si>
  <si>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</si>
  <si>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</si>
  <si>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</si>
  <si>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Non-Resident Graduate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</si>
  <si>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</si>
  <si>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</si>
  <si>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</si>
  <si>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</si>
  <si>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Non-Resident Online Graduate Tuition and Fee Billing Rates: Spring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</si>
</sst>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Border="1" applyAlignment="1">
      <alignment vertical="center"/>
    </xf>
    <xf numFmtId="7" fontId="3" fillId="0" borderId="2" xfId="1" applyNumberFormat="1" applyFont="1" applyFill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164" fontId="3" fillId="0" borderId="6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13" tableBorderDxfId="12">
  <autoFilter ref="A7:M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11" dataCellStyle="Currency"/>
    <tableColumn id="3" xr3:uid="{00000000-0010-0000-0000-000003000000}" name="2 credits" dataDxfId="10" dataCellStyle="Currency"/>
    <tableColumn id="4" xr3:uid="{00000000-0010-0000-0000-000004000000}" name="3 credits" dataDxfId="9" dataCellStyle="Currency"/>
    <tableColumn id="5" xr3:uid="{00000000-0010-0000-0000-000005000000}" name="4 credits" dataDxfId="8" dataCellStyle="Currency"/>
    <tableColumn id="6" xr3:uid="{00000000-0010-0000-0000-000006000000}" name="5 credits" dataDxfId="7" dataCellStyle="Currency"/>
    <tableColumn id="7" xr3:uid="{00000000-0010-0000-0000-000007000000}" name="6 credits" dataDxfId="6" dataCellStyle="Currency"/>
    <tableColumn id="8" xr3:uid="{00000000-0010-0000-0000-000008000000}" name="7 credits" dataDxfId="5" dataCellStyle="Currency"/>
    <tableColumn id="9" xr3:uid="{00000000-0010-0000-0000-000009000000}" name="8 credits" dataDxfId="4" dataCellStyle="Currency"/>
    <tableColumn id="10" xr3:uid="{00000000-0010-0000-0000-00000A000000}" name="9 credits*" dataDxfId="3" dataCellStyle="Currency"/>
    <tableColumn id="11" xr3:uid="{00000000-0010-0000-0000-00000B000000}" name="10 credits*" dataDxfId="2" dataCellStyle="Currency"/>
    <tableColumn id="12" xr3:uid="{00000000-0010-0000-0000-00000C000000}" name="11 credits*" dataDxfId="1" dataCellStyle="Currency"/>
    <tableColumn id="13" xr3:uid="{00000000-0010-0000-00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5"/>
  <sheetViews>
    <sheetView tabSelected="1" zoomScaleNormal="100" workbookViewId="0">
      <selection activeCell="B2" sqref="B2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9" t="s">
        <v>0</v>
      </c>
      <c r="B8" s="20">
        <v>565</v>
      </c>
      <c r="C8" s="20">
        <f t="shared" ref="C8:C17" si="0">SUM(B8*2)</f>
        <v>1130</v>
      </c>
      <c r="D8" s="20">
        <f t="shared" ref="D8:D17" si="1">SUM(B8*3)</f>
        <v>1695</v>
      </c>
      <c r="E8" s="20">
        <f t="shared" ref="E8:E17" si="2">SUM(B8*4)</f>
        <v>2260</v>
      </c>
      <c r="F8" s="20">
        <f t="shared" ref="F8:F17" si="3">SUM(B8*5)</f>
        <v>2825</v>
      </c>
      <c r="G8" s="20">
        <f t="shared" ref="G8:G17" si="4">SUM(B8*6)</f>
        <v>3390</v>
      </c>
      <c r="H8" s="20">
        <f t="shared" ref="H8:H17" si="5">SUM(B8*7)</f>
        <v>3955</v>
      </c>
      <c r="I8" s="20">
        <f t="shared" ref="I8:I17" si="6">SUM(B8*8)</f>
        <v>4520</v>
      </c>
      <c r="J8" s="20">
        <f t="shared" ref="J8:J15" si="7">SUM(B8*9)</f>
        <v>5085</v>
      </c>
      <c r="K8" s="20">
        <f t="shared" ref="K8:K15" si="8">SUM(B8*10)</f>
        <v>5650</v>
      </c>
      <c r="L8" s="20">
        <f t="shared" ref="L8:L15" si="9">SUM(B8*11)</f>
        <v>6215</v>
      </c>
      <c r="M8" s="21">
        <v>6785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2" t="s">
        <v>29</v>
      </c>
      <c r="B9" s="17">
        <v>21.88</v>
      </c>
      <c r="C9" s="17">
        <f t="shared" si="0"/>
        <v>43.76</v>
      </c>
      <c r="D9" s="17">
        <f t="shared" si="1"/>
        <v>65.64</v>
      </c>
      <c r="E9" s="17">
        <f t="shared" si="2"/>
        <v>87.52</v>
      </c>
      <c r="F9" s="17">
        <f t="shared" si="3"/>
        <v>109.39999999999999</v>
      </c>
      <c r="G9" s="17">
        <f t="shared" si="4"/>
        <v>131.28</v>
      </c>
      <c r="H9" s="17">
        <f t="shared" si="5"/>
        <v>153.16</v>
      </c>
      <c r="I9" s="17">
        <f t="shared" si="6"/>
        <v>175.04</v>
      </c>
      <c r="J9" s="17">
        <v>262.5</v>
      </c>
      <c r="K9" s="17">
        <v>262.5</v>
      </c>
      <c r="L9" s="17">
        <v>262.5</v>
      </c>
      <c r="M9" s="18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7">
        <v>0</v>
      </c>
      <c r="C10" s="17">
        <f t="shared" si="0"/>
        <v>0</v>
      </c>
      <c r="D10" s="17">
        <f t="shared" si="1"/>
        <v>0</v>
      </c>
      <c r="E10" s="17">
        <f t="shared" si="2"/>
        <v>0</v>
      </c>
      <c r="F10" s="17">
        <f t="shared" si="3"/>
        <v>0</v>
      </c>
      <c r="G10" s="17">
        <f t="shared" si="4"/>
        <v>0</v>
      </c>
      <c r="H10" s="17">
        <f t="shared" si="5"/>
        <v>0</v>
      </c>
      <c r="I10" s="17">
        <f t="shared" si="6"/>
        <v>0</v>
      </c>
      <c r="J10" s="17">
        <f t="shared" si="7"/>
        <v>0</v>
      </c>
      <c r="K10" s="17">
        <f t="shared" si="8"/>
        <v>0</v>
      </c>
      <c r="L10" s="17">
        <f t="shared" si="9"/>
        <v>0</v>
      </c>
      <c r="M10" s="18">
        <f t="shared" ref="M10:M15" si="1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7">
        <v>0</v>
      </c>
      <c r="C11" s="17">
        <f t="shared" si="0"/>
        <v>0</v>
      </c>
      <c r="D11" s="17">
        <f t="shared" si="1"/>
        <v>0</v>
      </c>
      <c r="E11" s="17">
        <f t="shared" si="2"/>
        <v>0</v>
      </c>
      <c r="F11" s="17">
        <f t="shared" si="3"/>
        <v>0</v>
      </c>
      <c r="G11" s="17">
        <f t="shared" si="4"/>
        <v>0</v>
      </c>
      <c r="H11" s="17">
        <f t="shared" si="5"/>
        <v>0</v>
      </c>
      <c r="I11" s="17">
        <f t="shared" si="6"/>
        <v>0</v>
      </c>
      <c r="J11" s="17">
        <v>0</v>
      </c>
      <c r="K11" s="17">
        <v>0</v>
      </c>
      <c r="L11" s="17">
        <v>0</v>
      </c>
      <c r="M11" s="18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28</v>
      </c>
      <c r="B12" s="16">
        <v>2.08</v>
      </c>
      <c r="C12" s="16">
        <f>SUM($B$12*2)</f>
        <v>4.16</v>
      </c>
      <c r="D12" s="16">
        <f>SUM($B$12*3)</f>
        <v>6.24</v>
      </c>
      <c r="E12" s="16">
        <f>SUM($B$12*4)</f>
        <v>8.32</v>
      </c>
      <c r="F12" s="16">
        <f>SUM($B$12*5)</f>
        <v>10.4</v>
      </c>
      <c r="G12" s="16">
        <f>SUM($B$12*6)</f>
        <v>12.48</v>
      </c>
      <c r="H12" s="16">
        <f>SUM($B$12*7)</f>
        <v>14.56</v>
      </c>
      <c r="I12" s="16">
        <f>SUM($B$12*8)</f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7">
        <v>11.46</v>
      </c>
      <c r="C13" s="17">
        <f t="shared" si="0"/>
        <v>22.92</v>
      </c>
      <c r="D13" s="17">
        <f t="shared" si="1"/>
        <v>34.380000000000003</v>
      </c>
      <c r="E13" s="17">
        <f t="shared" si="2"/>
        <v>45.84</v>
      </c>
      <c r="F13" s="17">
        <f t="shared" si="3"/>
        <v>57.300000000000004</v>
      </c>
      <c r="G13" s="17">
        <f t="shared" si="4"/>
        <v>68.760000000000005</v>
      </c>
      <c r="H13" s="17">
        <f t="shared" si="5"/>
        <v>80.22</v>
      </c>
      <c r="I13" s="17">
        <f t="shared" si="6"/>
        <v>91.68</v>
      </c>
      <c r="J13" s="17">
        <v>137.5</v>
      </c>
      <c r="K13" s="17">
        <v>137.5</v>
      </c>
      <c r="L13" s="17">
        <v>137.5</v>
      </c>
      <c r="M13" s="17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7">
        <v>0</v>
      </c>
      <c r="C15" s="17">
        <f t="shared" si="0"/>
        <v>0</v>
      </c>
      <c r="D15" s="17">
        <f t="shared" si="1"/>
        <v>0</v>
      </c>
      <c r="E15" s="17">
        <f t="shared" si="2"/>
        <v>0</v>
      </c>
      <c r="F15" s="17">
        <f t="shared" si="3"/>
        <v>0</v>
      </c>
      <c r="G15" s="17">
        <f t="shared" si="4"/>
        <v>0</v>
      </c>
      <c r="H15" s="17">
        <f t="shared" si="5"/>
        <v>0</v>
      </c>
      <c r="I15" s="17">
        <f t="shared" si="6"/>
        <v>0</v>
      </c>
      <c r="J15" s="17">
        <f t="shared" si="7"/>
        <v>0</v>
      </c>
      <c r="K15" s="17">
        <f t="shared" si="8"/>
        <v>0</v>
      </c>
      <c r="L15" s="17">
        <f t="shared" si="9"/>
        <v>0</v>
      </c>
      <c r="M15" s="18">
        <f t="shared" si="1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30</v>
      </c>
      <c r="B16" s="17">
        <v>85</v>
      </c>
      <c r="C16" s="17">
        <v>85</v>
      </c>
      <c r="D16" s="17">
        <v>85</v>
      </c>
      <c r="E16" s="17">
        <v>85</v>
      </c>
      <c r="F16" s="17">
        <v>85</v>
      </c>
      <c r="G16" s="17">
        <v>85</v>
      </c>
      <c r="H16" s="17">
        <v>85</v>
      </c>
      <c r="I16" s="17">
        <v>85</v>
      </c>
      <c r="J16" s="17">
        <v>85</v>
      </c>
      <c r="K16" s="17">
        <v>85</v>
      </c>
      <c r="L16" s="17">
        <v>85</v>
      </c>
      <c r="M16" s="17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7">
        <v>35.83</v>
      </c>
      <c r="C17" s="17">
        <f t="shared" si="0"/>
        <v>71.66</v>
      </c>
      <c r="D17" s="17">
        <f t="shared" si="1"/>
        <v>107.49</v>
      </c>
      <c r="E17" s="17">
        <f t="shared" si="2"/>
        <v>143.32</v>
      </c>
      <c r="F17" s="17">
        <f t="shared" si="3"/>
        <v>179.14999999999998</v>
      </c>
      <c r="G17" s="17">
        <f t="shared" si="4"/>
        <v>214.98</v>
      </c>
      <c r="H17" s="17">
        <f t="shared" si="5"/>
        <v>250.81</v>
      </c>
      <c r="I17" s="17">
        <f t="shared" si="6"/>
        <v>286.64</v>
      </c>
      <c r="J17" s="17">
        <v>430</v>
      </c>
      <c r="K17" s="17">
        <v>430</v>
      </c>
      <c r="L17" s="17">
        <v>430</v>
      </c>
      <c r="M17" s="17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7">
        <v>5</v>
      </c>
      <c r="C18" s="17">
        <v>5</v>
      </c>
      <c r="D18" s="17">
        <v>5</v>
      </c>
      <c r="E18" s="17">
        <v>5</v>
      </c>
      <c r="F18" s="17">
        <v>5</v>
      </c>
      <c r="G18" s="17">
        <v>5</v>
      </c>
      <c r="H18" s="17">
        <v>5</v>
      </c>
      <c r="I18" s="17">
        <v>5</v>
      </c>
      <c r="J18" s="17">
        <v>5</v>
      </c>
      <c r="K18" s="17">
        <v>5</v>
      </c>
      <c r="L18" s="17">
        <v>5</v>
      </c>
      <c r="M18" s="18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1">SUM(B8:B19)</f>
        <v>726.25000000000011</v>
      </c>
      <c r="C20" s="12">
        <f t="shared" si="11"/>
        <v>1362.5000000000002</v>
      </c>
      <c r="D20" s="12">
        <f t="shared" si="11"/>
        <v>1998.7500000000002</v>
      </c>
      <c r="E20" s="12">
        <f t="shared" si="11"/>
        <v>2635.0000000000005</v>
      </c>
      <c r="F20" s="12">
        <f t="shared" si="11"/>
        <v>3271.2500000000005</v>
      </c>
      <c r="G20" s="12">
        <f t="shared" si="11"/>
        <v>3907.5000000000005</v>
      </c>
      <c r="H20" s="12">
        <f t="shared" si="11"/>
        <v>4543.7500000000009</v>
      </c>
      <c r="I20" s="12">
        <f t="shared" si="11"/>
        <v>5180.0000000000009</v>
      </c>
      <c r="J20" s="12">
        <f t="shared" si="11"/>
        <v>6030</v>
      </c>
      <c r="K20" s="12">
        <f t="shared" si="11"/>
        <v>6595</v>
      </c>
      <c r="L20" s="12">
        <f t="shared" si="11"/>
        <v>7160</v>
      </c>
      <c r="M20" s="13">
        <f t="shared" si="11"/>
        <v>7730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 t="s">
        <v>23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Nscokq2PlMlfmZOB5sIqQ5pk/IMj6w+Yozd+7D3gG6PQIOjfU/yF9X4BcTs03NfogPAP8RnaHI2WlpTAwOEiBA==" saltValue="5VShNOFCNI3TbJ2YExlVag==" spinCount="100000" sheet="1" objects="1" scenarios="1"/>
  <hyperlinks>
    <hyperlink ref="B4" r:id="rId1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2024 NR Grad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2024 NR Grad Tuition and Fee Billing Rates</dc:title>
  <dc:subject>Listing of graduate tuition and fees for the spring 2017 semester</dc:subject>
  <dc:creator>UB Student Accounts</dc:creator>
  <cp:keywords>tuition,fees, NR Grad tuition, NR Grad fees</cp:keywords>
  <cp:lastModifiedBy>Stevens, Laura</cp:lastModifiedBy>
  <cp:lastPrinted>2019-05-21T14:58:12Z</cp:lastPrinted>
  <dcterms:created xsi:type="dcterms:W3CDTF">2016-06-06T21:02:30Z</dcterms:created>
  <dcterms:modified xsi:type="dcterms:W3CDTF">2023-10-23T15:29:08Z</dcterms:modified>
  <cp:category>tuition</cp:category>
</cp:coreProperties>
</file>